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8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4" i="1"/>
  <c r="AD20"/>
  <c r="AD14"/>
  <c r="AD11"/>
</calcChain>
</file>

<file path=xl/sharedStrings.xml><?xml version="1.0" encoding="utf-8"?>
<sst xmlns="http://schemas.openxmlformats.org/spreadsheetml/2006/main" count="233" uniqueCount="186">
  <si>
    <t>Анализ зарплаты по сотрудникам (в целом за период)</t>
  </si>
  <si>
    <t>Организация</t>
  </si>
  <si>
    <t>Подразделение</t>
  </si>
  <si>
    <t>Отпуск</t>
  </si>
  <si>
    <t>Компенсация отпуска (Отпуск основной)</t>
  </si>
  <si>
    <t>Больничный</t>
  </si>
  <si>
    <t>Больн. (работодат.)</t>
  </si>
  <si>
    <t>Уход за реб. до 1,5</t>
  </si>
  <si>
    <t>Совмещение</t>
  </si>
  <si>
    <t>Мат. пом.</t>
  </si>
  <si>
    <t>123Оплата по окладу</t>
  </si>
  <si>
    <t>123Надбавка за интенсивность и высокие результаты работы</t>
  </si>
  <si>
    <t>надбавка за стаж работы</t>
  </si>
  <si>
    <t>Надбавка суммой за отработанные дни</t>
  </si>
  <si>
    <t>Надбавка суммой</t>
  </si>
  <si>
    <t>Премия</t>
  </si>
  <si>
    <t>Премия за квартал (процентом)</t>
  </si>
  <si>
    <t>123За стаж</t>
  </si>
  <si>
    <t>Выходное пособие</t>
  </si>
  <si>
    <t>Стимулирующая выплата (Префектура)</t>
  </si>
  <si>
    <t>Всего начислено</t>
  </si>
  <si>
    <t>НДФЛ</t>
  </si>
  <si>
    <t>профвзносы</t>
  </si>
  <si>
    <t>Всего удержано</t>
  </si>
  <si>
    <t>Выплата зарплаты</t>
  </si>
  <si>
    <t>Выплата в межрасчетный период</t>
  </si>
  <si>
    <t>Выплата аванса</t>
  </si>
  <si>
    <t>Всего включено в ведомости</t>
  </si>
  <si>
    <t>24 846,95</t>
  </si>
  <si>
    <t>1 112,55</t>
  </si>
  <si>
    <t>595 594,76</t>
  </si>
  <si>
    <t>Главный бухгалтер</t>
  </si>
  <si>
    <t>(4) ОДХ</t>
  </si>
  <si>
    <t>23 564,70</t>
  </si>
  <si>
    <t>39 274,50</t>
  </si>
  <si>
    <t>Астафьев Сергей Юрьевич</t>
  </si>
  <si>
    <t>Заместитель директора по общим вопросам</t>
  </si>
  <si>
    <t>(2) МКД</t>
  </si>
  <si>
    <t>62 874,48</t>
  </si>
  <si>
    <t>704 205,10</t>
  </si>
  <si>
    <t>149 957,18</t>
  </si>
  <si>
    <t>7 854,90</t>
  </si>
  <si>
    <t>263 636,36</t>
  </si>
  <si>
    <t>43 201,95</t>
  </si>
  <si>
    <t>80 119,98</t>
  </si>
  <si>
    <t>29 634,40</t>
  </si>
  <si>
    <t>173 640,00</t>
  </si>
  <si>
    <t>12 354,06</t>
  </si>
  <si>
    <t>185 994,06</t>
  </si>
  <si>
    <t>641 784,83</t>
  </si>
  <si>
    <t>124 405,46</t>
  </si>
  <si>
    <t>389 300,00</t>
  </si>
  <si>
    <t>1 155 490,29</t>
  </si>
  <si>
    <t>(4) ДВОРЫ</t>
  </si>
  <si>
    <t>9 661,00</t>
  </si>
  <si>
    <t>70 458,98</t>
  </si>
  <si>
    <t>202 678,81</t>
  </si>
  <si>
    <t>31 419,60</t>
  </si>
  <si>
    <t>116 000,00</t>
  </si>
  <si>
    <t>23 000,00</t>
  </si>
  <si>
    <t>49 523,00</t>
  </si>
  <si>
    <t>3 579,53</t>
  </si>
  <si>
    <t>53 102,53</t>
  </si>
  <si>
    <t>190 240,78</t>
  </si>
  <si>
    <t>20 010,00</t>
  </si>
  <si>
    <t>117 600,00</t>
  </si>
  <si>
    <t>327 850,78</t>
  </si>
  <si>
    <t>Волошин Артем Альбертович</t>
  </si>
  <si>
    <t>Директор</t>
  </si>
  <si>
    <t>125 202,78</t>
  </si>
  <si>
    <t>17 460,00</t>
  </si>
  <si>
    <t>18 546,00</t>
  </si>
  <si>
    <t>2 258,55</t>
  </si>
  <si>
    <t>20 804,55</t>
  </si>
  <si>
    <t>80 258,23</t>
  </si>
  <si>
    <t>41 600,00</t>
  </si>
  <si>
    <t>121 858,23</t>
  </si>
  <si>
    <t>83 200,00</t>
  </si>
  <si>
    <t>10 816,00</t>
  </si>
  <si>
    <t>72 384,00</t>
  </si>
  <si>
    <t>56 832,16</t>
  </si>
  <si>
    <t>884 440,70</t>
  </si>
  <si>
    <t>66 044,35</t>
  </si>
  <si>
    <t>210 649,00</t>
  </si>
  <si>
    <t>15 371,80</t>
  </si>
  <si>
    <t>226 020,80</t>
  </si>
  <si>
    <t>390 740,25</t>
  </si>
  <si>
    <t>567 610,92</t>
  </si>
  <si>
    <t>436 000,00</t>
  </si>
  <si>
    <t>1 394 351,17</t>
  </si>
  <si>
    <t>Кашаева Светлана Алексеевна</t>
  </si>
  <si>
    <t>Заместитель директора по экономике и финансам</t>
  </si>
  <si>
    <t>157 098,00</t>
  </si>
  <si>
    <t>27 571,00</t>
  </si>
  <si>
    <t>106 111,30</t>
  </si>
  <si>
    <t>78 400,00</t>
  </si>
  <si>
    <t>184 511,30</t>
  </si>
  <si>
    <t>144 339,86</t>
  </si>
  <si>
    <t>708 811,21</t>
  </si>
  <si>
    <t>141 762,24</t>
  </si>
  <si>
    <t>54 984,30</t>
  </si>
  <si>
    <t>665 966,30</t>
  </si>
  <si>
    <t>82 756,99</t>
  </si>
  <si>
    <t>256 787,00</t>
  </si>
  <si>
    <t>548 000,68</t>
  </si>
  <si>
    <t>787 895,92</t>
  </si>
  <si>
    <t>386 600,00</t>
  </si>
  <si>
    <t>1 722 496,60</t>
  </si>
  <si>
    <t>Кузняк Ирина Анатольевна</t>
  </si>
  <si>
    <t>(4) ЗЕЛЕНКА</t>
  </si>
  <si>
    <t>24 536,57</t>
  </si>
  <si>
    <t>18 835,26</t>
  </si>
  <si>
    <t>68 716,38</t>
  </si>
  <si>
    <t>12 268,28</t>
  </si>
  <si>
    <t>8 933,00</t>
  </si>
  <si>
    <t>72 051,66</t>
  </si>
  <si>
    <t>Лазарева Наталья Валерьевна</t>
  </si>
  <si>
    <t>108 112,55</t>
  </si>
  <si>
    <t>30 634,11</t>
  </si>
  <si>
    <t>18 037,00</t>
  </si>
  <si>
    <t>81 509,66</t>
  </si>
  <si>
    <t>39 200,00</t>
  </si>
  <si>
    <t>120 709,66</t>
  </si>
  <si>
    <t>Москалева Александра Геннадьевна</t>
  </si>
  <si>
    <t>224 640,00</t>
  </si>
  <si>
    <t>Заместитель директора по содержанию и благоустройству, главный садовник</t>
  </si>
  <si>
    <t>Перенчук Василий Васильевич</t>
  </si>
  <si>
    <t>Заместитель директора по капитальному ремонту</t>
  </si>
  <si>
    <t>(2) КАП.РЕМОНТ</t>
  </si>
  <si>
    <t>59 862,60</t>
  </si>
  <si>
    <t>402 990,52</t>
  </si>
  <si>
    <t>80 598,10</t>
  </si>
  <si>
    <t>102 608,70</t>
  </si>
  <si>
    <t>53 788,99</t>
  </si>
  <si>
    <t>96 749,00</t>
  </si>
  <si>
    <t>393 386,09</t>
  </si>
  <si>
    <t>52 080,60</t>
  </si>
  <si>
    <t>202 000,00</t>
  </si>
  <si>
    <t>647 466,69</t>
  </si>
  <si>
    <t>Самойлов Станислав Юрьевич</t>
  </si>
  <si>
    <t>Заместитель директора по эксплуатации,главный инженер</t>
  </si>
  <si>
    <t>149 073,12</t>
  </si>
  <si>
    <t>844 401,75</t>
  </si>
  <si>
    <t>168 880,35</t>
  </si>
  <si>
    <t>391 500,00</t>
  </si>
  <si>
    <t>103 119,98</t>
  </si>
  <si>
    <t>34 365,19</t>
  </si>
  <si>
    <t>226 001,00</t>
  </si>
  <si>
    <t>759 060,00</t>
  </si>
  <si>
    <t>263 908,79</t>
  </si>
  <si>
    <t>489 500,00</t>
  </si>
  <si>
    <t>1 512 468,79</t>
  </si>
  <si>
    <t>Самойлова Светлана Сергеевна</t>
  </si>
  <si>
    <t>113 610,12</t>
  </si>
  <si>
    <t>58 000,00</t>
  </si>
  <si>
    <t>29 457,00</t>
  </si>
  <si>
    <t>2 265,94</t>
  </si>
  <si>
    <t>31 722,94</t>
  </si>
  <si>
    <t>157 471,48</t>
  </si>
  <si>
    <t>37 400,00</t>
  </si>
  <si>
    <t>194 871,48</t>
  </si>
  <si>
    <t>Турбал Оксана Михайловна</t>
  </si>
  <si>
    <t>Хачатрян Константин Агаронович</t>
  </si>
  <si>
    <t>Заместитель директора по безопасности</t>
  </si>
  <si>
    <t>111 552,54</t>
  </si>
  <si>
    <t>4 712,94</t>
  </si>
  <si>
    <t>19 100,00</t>
  </si>
  <si>
    <t>1 476,84</t>
  </si>
  <si>
    <t>20 576,84</t>
  </si>
  <si>
    <t>87 908,24</t>
  </si>
  <si>
    <t>127 108,24</t>
  </si>
  <si>
    <t>457 627,05</t>
  </si>
  <si>
    <t>80 762,65</t>
  </si>
  <si>
    <t>49 045,21</t>
  </si>
  <si>
    <t>85 279,00</t>
  </si>
  <si>
    <t>1 398,05</t>
  </si>
  <si>
    <t>86 677,05</t>
  </si>
  <si>
    <t>278 968,25</t>
  </si>
  <si>
    <t>65 187,71</t>
  </si>
  <si>
    <t>233 400,00</t>
  </si>
  <si>
    <t>577 555,96</t>
  </si>
  <si>
    <t>Информация о заработной плате  руководителей, их заместителей и главных бухгалтеров ГБУ Жилищник района Южное Медведково горда Москвы за 2019г.</t>
  </si>
  <si>
    <t>Наименование учреждения (полное)</t>
  </si>
  <si>
    <t>ГБУ Жилищник района Южное Медведково</t>
  </si>
  <si>
    <t>Занимаемая должность</t>
  </si>
  <si>
    <t>Среднемесячная  Заработная плата за 2019 год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</si>
</sst>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25"/>
  <sheetViews>
    <sheetView tabSelected="1" topLeftCell="B7" workbookViewId="0">
      <selection activeCell="AG20" sqref="AG20"/>
    </sheetView>
  </sheetViews>
  <sheetFormatPr defaultRowHeight="14.4"/>
  <cols>
    <col min="1" max="1" width="35.5546875" style="2" hidden="1" customWidth="1"/>
    <col min="2" max="2" width="35.5546875" style="2" customWidth="1"/>
    <col min="3" max="3" width="54.6640625" customWidth="1"/>
    <col min="4" max="4" width="24.6640625" hidden="1" customWidth="1"/>
    <col min="5" max="21" width="14" hidden="1" customWidth="1"/>
    <col min="22" max="29" width="14" style="1" hidden="1" customWidth="1"/>
    <col min="30" max="30" width="27" style="3" customWidth="1"/>
  </cols>
  <sheetData>
    <row r="2" spans="1:33">
      <c r="A2" s="2" t="s">
        <v>0</v>
      </c>
    </row>
    <row r="4" spans="1:33" s="6" customFormat="1" ht="15.6" customHeight="1">
      <c r="A4" s="4" t="s">
        <v>1</v>
      </c>
      <c r="B4" s="4"/>
      <c r="C4" s="5" t="s">
        <v>181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33" s="6" customFormat="1" ht="15.6" customHeight="1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s="6" customFormat="1" ht="15.6">
      <c r="A6" s="4"/>
      <c r="B6" s="4"/>
      <c r="V6" s="7"/>
      <c r="W6" s="7"/>
      <c r="X6" s="7"/>
      <c r="Y6" s="7"/>
      <c r="Z6" s="7"/>
      <c r="AA6" s="7"/>
      <c r="AB6" s="7"/>
      <c r="AC6" s="7"/>
      <c r="AD6" s="8"/>
    </row>
    <row r="7" spans="1:33" s="6" customFormat="1" ht="93.6">
      <c r="A7" s="9" t="s">
        <v>2</v>
      </c>
      <c r="B7" s="9" t="s">
        <v>182</v>
      </c>
      <c r="C7" s="10" t="s">
        <v>184</v>
      </c>
      <c r="D7" s="11"/>
      <c r="E7" s="12" t="s">
        <v>3</v>
      </c>
      <c r="F7" s="12" t="s">
        <v>4</v>
      </c>
      <c r="G7" s="12" t="s">
        <v>5</v>
      </c>
      <c r="H7" s="12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3" t="s">
        <v>20</v>
      </c>
      <c r="W7" s="14" t="s">
        <v>21</v>
      </c>
      <c r="X7" s="14" t="s">
        <v>22</v>
      </c>
      <c r="Y7" s="14" t="s">
        <v>23</v>
      </c>
      <c r="Z7" s="14" t="s">
        <v>24</v>
      </c>
      <c r="AA7" s="14" t="s">
        <v>25</v>
      </c>
      <c r="AB7" s="14" t="s">
        <v>26</v>
      </c>
      <c r="AC7" s="14" t="s">
        <v>27</v>
      </c>
      <c r="AD7" s="32" t="s">
        <v>185</v>
      </c>
    </row>
    <row r="8" spans="1:33" s="6" customFormat="1" ht="28.8" customHeight="1">
      <c r="A8" s="15" t="s">
        <v>35</v>
      </c>
      <c r="B8" s="16" t="s">
        <v>183</v>
      </c>
      <c r="C8" s="17" t="s">
        <v>36</v>
      </c>
      <c r="D8" s="9" t="s">
        <v>37</v>
      </c>
      <c r="E8" s="9" t="s">
        <v>38</v>
      </c>
      <c r="F8" s="9"/>
      <c r="G8" s="9"/>
      <c r="H8" s="9"/>
      <c r="I8" s="9"/>
      <c r="J8" s="9"/>
      <c r="K8" s="9"/>
      <c r="L8" s="9" t="s">
        <v>39</v>
      </c>
      <c r="M8" s="9" t="s">
        <v>40</v>
      </c>
      <c r="N8" s="9" t="s">
        <v>41</v>
      </c>
      <c r="O8" s="9" t="s">
        <v>42</v>
      </c>
      <c r="P8" s="9"/>
      <c r="Q8" s="9" t="s">
        <v>43</v>
      </c>
      <c r="R8" s="9" t="s">
        <v>44</v>
      </c>
      <c r="S8" s="9" t="s">
        <v>45</v>
      </c>
      <c r="T8" s="9"/>
      <c r="U8" s="9"/>
      <c r="V8" s="18">
        <v>1341484.3500000001</v>
      </c>
      <c r="W8" s="10" t="s">
        <v>46</v>
      </c>
      <c r="X8" s="10" t="s">
        <v>47</v>
      </c>
      <c r="Y8" s="10" t="s">
        <v>48</v>
      </c>
      <c r="Z8" s="10" t="s">
        <v>49</v>
      </c>
      <c r="AA8" s="10" t="s">
        <v>50</v>
      </c>
      <c r="AB8" s="10" t="s">
        <v>51</v>
      </c>
      <c r="AC8" s="10" t="s">
        <v>52</v>
      </c>
      <c r="AD8" s="33">
        <v>168933.14</v>
      </c>
    </row>
    <row r="9" spans="1:33" s="6" customFormat="1" ht="15.6">
      <c r="A9" s="19"/>
      <c r="B9" s="20"/>
      <c r="C9" s="21"/>
      <c r="D9" s="9" t="s">
        <v>53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 t="s">
        <v>44</v>
      </c>
      <c r="S9" s="9"/>
      <c r="T9" s="9"/>
      <c r="U9" s="9"/>
      <c r="V9" s="18">
        <v>80119.98</v>
      </c>
      <c r="W9" s="10" t="s">
        <v>54</v>
      </c>
      <c r="X9" s="10"/>
      <c r="Y9" s="10" t="s">
        <v>54</v>
      </c>
      <c r="Z9" s="10"/>
      <c r="AA9" s="10" t="s">
        <v>55</v>
      </c>
      <c r="AB9" s="10"/>
      <c r="AC9" s="10" t="s">
        <v>55</v>
      </c>
      <c r="AD9" s="34"/>
    </row>
    <row r="10" spans="1:33" s="6" customFormat="1" ht="15.6">
      <c r="A10" s="22"/>
      <c r="B10" s="23"/>
      <c r="C10" s="24"/>
      <c r="D10" s="9" t="s">
        <v>32</v>
      </c>
      <c r="E10" s="9"/>
      <c r="F10" s="9"/>
      <c r="G10" s="9"/>
      <c r="H10" s="9"/>
      <c r="I10" s="9"/>
      <c r="J10" s="9"/>
      <c r="K10" s="9"/>
      <c r="L10" s="9" t="s">
        <v>56</v>
      </c>
      <c r="M10" s="9" t="s">
        <v>57</v>
      </c>
      <c r="N10" s="9"/>
      <c r="O10" s="9" t="s">
        <v>58</v>
      </c>
      <c r="P10" s="9"/>
      <c r="Q10" s="9"/>
      <c r="R10" s="9" t="s">
        <v>59</v>
      </c>
      <c r="S10" s="9" t="s">
        <v>41</v>
      </c>
      <c r="T10" s="9"/>
      <c r="U10" s="9"/>
      <c r="V10" s="18">
        <v>380953.31</v>
      </c>
      <c r="W10" s="10" t="s">
        <v>60</v>
      </c>
      <c r="X10" s="10" t="s">
        <v>61</v>
      </c>
      <c r="Y10" s="10" t="s">
        <v>62</v>
      </c>
      <c r="Z10" s="10" t="s">
        <v>63</v>
      </c>
      <c r="AA10" s="10" t="s">
        <v>64</v>
      </c>
      <c r="AB10" s="10" t="s">
        <v>65</v>
      </c>
      <c r="AC10" s="10" t="s">
        <v>66</v>
      </c>
      <c r="AD10" s="34"/>
    </row>
    <row r="11" spans="1:33" s="6" customFormat="1" ht="15.6">
      <c r="A11" s="15" t="s">
        <v>67</v>
      </c>
      <c r="B11" s="16" t="s">
        <v>183</v>
      </c>
      <c r="C11" s="17" t="s">
        <v>68</v>
      </c>
      <c r="D11" s="9" t="s">
        <v>37</v>
      </c>
      <c r="E11" s="9"/>
      <c r="F11" s="9"/>
      <c r="G11" s="9"/>
      <c r="H11" s="9"/>
      <c r="I11" s="9"/>
      <c r="J11" s="9"/>
      <c r="K11" s="9"/>
      <c r="L11" s="9" t="s">
        <v>69</v>
      </c>
      <c r="M11" s="9"/>
      <c r="N11" s="9"/>
      <c r="O11" s="9"/>
      <c r="P11" s="9"/>
      <c r="Q11" s="9"/>
      <c r="R11" s="9"/>
      <c r="S11" s="9" t="s">
        <v>70</v>
      </c>
      <c r="T11" s="9"/>
      <c r="U11" s="9"/>
      <c r="V11" s="18">
        <v>142662.78</v>
      </c>
      <c r="W11" s="10" t="s">
        <v>71</v>
      </c>
      <c r="X11" s="10" t="s">
        <v>72</v>
      </c>
      <c r="Y11" s="10" t="s">
        <v>73</v>
      </c>
      <c r="Z11" s="10" t="s">
        <v>74</v>
      </c>
      <c r="AA11" s="10"/>
      <c r="AB11" s="10" t="s">
        <v>75</v>
      </c>
      <c r="AC11" s="10" t="s">
        <v>76</v>
      </c>
      <c r="AD11" s="33">
        <f>(V11+V12+V13)/12</f>
        <v>153852.89583333334</v>
      </c>
    </row>
    <row r="12" spans="1:33" s="6" customFormat="1" ht="15.6">
      <c r="A12" s="19"/>
      <c r="B12" s="20"/>
      <c r="C12" s="21"/>
      <c r="D12" s="9" t="s">
        <v>53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77</v>
      </c>
      <c r="Q12" s="9"/>
      <c r="R12" s="9"/>
      <c r="S12" s="9"/>
      <c r="T12" s="9"/>
      <c r="U12" s="9"/>
      <c r="V12" s="18">
        <v>83200</v>
      </c>
      <c r="W12" s="10" t="s">
        <v>78</v>
      </c>
      <c r="X12" s="10"/>
      <c r="Y12" s="10" t="s">
        <v>78</v>
      </c>
      <c r="Z12" s="10" t="s">
        <v>79</v>
      </c>
      <c r="AA12" s="10"/>
      <c r="AB12" s="10"/>
      <c r="AC12" s="10" t="s">
        <v>79</v>
      </c>
      <c r="AD12" s="34"/>
    </row>
    <row r="13" spans="1:33" s="6" customFormat="1" ht="14.4" customHeight="1">
      <c r="A13" s="22"/>
      <c r="B13" s="23"/>
      <c r="C13" s="24"/>
      <c r="D13" s="9" t="s">
        <v>32</v>
      </c>
      <c r="E13" s="9" t="s">
        <v>80</v>
      </c>
      <c r="F13" s="9"/>
      <c r="G13" s="9"/>
      <c r="H13" s="9"/>
      <c r="I13" s="9"/>
      <c r="J13" s="9"/>
      <c r="K13" s="9"/>
      <c r="L13" s="9" t="s">
        <v>81</v>
      </c>
      <c r="M13" s="9"/>
      <c r="N13" s="9" t="s">
        <v>70</v>
      </c>
      <c r="O13" s="9"/>
      <c r="P13" s="9"/>
      <c r="Q13" s="9"/>
      <c r="R13" s="9"/>
      <c r="S13" s="9" t="s">
        <v>82</v>
      </c>
      <c r="T13" s="9"/>
      <c r="U13" s="9" t="s">
        <v>30</v>
      </c>
      <c r="V13" s="18">
        <v>1620371.97</v>
      </c>
      <c r="W13" s="10" t="s">
        <v>83</v>
      </c>
      <c r="X13" s="10" t="s">
        <v>84</v>
      </c>
      <c r="Y13" s="10" t="s">
        <v>85</v>
      </c>
      <c r="Z13" s="10" t="s">
        <v>86</v>
      </c>
      <c r="AA13" s="10" t="s">
        <v>87</v>
      </c>
      <c r="AB13" s="10" t="s">
        <v>88</v>
      </c>
      <c r="AC13" s="10" t="s">
        <v>89</v>
      </c>
      <c r="AD13" s="35"/>
    </row>
    <row r="14" spans="1:33" s="6" customFormat="1" ht="14.4" customHeight="1">
      <c r="A14" s="15" t="s">
        <v>90</v>
      </c>
      <c r="B14" s="16" t="s">
        <v>183</v>
      </c>
      <c r="C14" s="17" t="s">
        <v>91</v>
      </c>
      <c r="D14" s="9" t="s">
        <v>37</v>
      </c>
      <c r="E14" s="9"/>
      <c r="F14" s="9"/>
      <c r="G14" s="9"/>
      <c r="H14" s="9"/>
      <c r="I14" s="9"/>
      <c r="J14" s="9"/>
      <c r="K14" s="9"/>
      <c r="L14" s="9" t="s">
        <v>92</v>
      </c>
      <c r="M14" s="9" t="s">
        <v>57</v>
      </c>
      <c r="N14" s="9"/>
      <c r="O14" s="9"/>
      <c r="P14" s="9"/>
      <c r="Q14" s="9"/>
      <c r="R14" s="9"/>
      <c r="S14" s="9" t="s">
        <v>33</v>
      </c>
      <c r="T14" s="9"/>
      <c r="U14" s="9"/>
      <c r="V14" s="18">
        <v>212082.3</v>
      </c>
      <c r="W14" s="10" t="s">
        <v>93</v>
      </c>
      <c r="X14" s="10"/>
      <c r="Y14" s="10" t="s">
        <v>93</v>
      </c>
      <c r="Z14" s="10" t="s">
        <v>94</v>
      </c>
      <c r="AA14" s="10"/>
      <c r="AB14" s="10" t="s">
        <v>95</v>
      </c>
      <c r="AC14" s="10" t="s">
        <v>96</v>
      </c>
      <c r="AD14" s="33">
        <f>(V14+V15+V16)/12</f>
        <v>201333.82499999998</v>
      </c>
    </row>
    <row r="15" spans="1:33" s="6" customFormat="1" ht="15.6">
      <c r="A15" s="22"/>
      <c r="B15" s="20"/>
      <c r="C15" s="21"/>
      <c r="D15" s="9" t="s">
        <v>53</v>
      </c>
      <c r="E15" s="9" t="s">
        <v>97</v>
      </c>
      <c r="F15" s="9"/>
      <c r="G15" s="9"/>
      <c r="H15" s="9"/>
      <c r="I15" s="9"/>
      <c r="J15" s="9"/>
      <c r="K15" s="9" t="s">
        <v>92</v>
      </c>
      <c r="L15" s="9" t="s">
        <v>98</v>
      </c>
      <c r="M15" s="9" t="s">
        <v>99</v>
      </c>
      <c r="N15" s="9" t="s">
        <v>33</v>
      </c>
      <c r="O15" s="9"/>
      <c r="P15" s="9" t="s">
        <v>100</v>
      </c>
      <c r="Q15" s="9"/>
      <c r="R15" s="9" t="s">
        <v>101</v>
      </c>
      <c r="S15" s="9" t="s">
        <v>102</v>
      </c>
      <c r="T15" s="9"/>
      <c r="U15" s="9"/>
      <c r="V15" s="18">
        <v>1979283.6</v>
      </c>
      <c r="W15" s="10" t="s">
        <v>103</v>
      </c>
      <c r="X15" s="10"/>
      <c r="Y15" s="10" t="s">
        <v>103</v>
      </c>
      <c r="Z15" s="10" t="s">
        <v>104</v>
      </c>
      <c r="AA15" s="10" t="s">
        <v>105</v>
      </c>
      <c r="AB15" s="10" t="s">
        <v>106</v>
      </c>
      <c r="AC15" s="10" t="s">
        <v>107</v>
      </c>
      <c r="AD15" s="34"/>
    </row>
    <row r="16" spans="1:33" s="6" customFormat="1" ht="15.6">
      <c r="A16" s="9" t="s">
        <v>123</v>
      </c>
      <c r="B16" s="23"/>
      <c r="C16" s="24"/>
      <c r="D16" s="11" t="s">
        <v>37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 t="s">
        <v>124</v>
      </c>
      <c r="U16" s="11"/>
      <c r="V16" s="25">
        <v>224640</v>
      </c>
      <c r="W16" s="10"/>
      <c r="X16" s="10"/>
      <c r="Y16" s="10"/>
      <c r="Z16" s="10"/>
      <c r="AA16" s="10"/>
      <c r="AB16" s="10"/>
      <c r="AC16" s="10"/>
      <c r="AD16" s="35"/>
    </row>
    <row r="17" spans="1:30" s="6" customFormat="1" ht="14.4" customHeight="1">
      <c r="A17" s="15" t="s">
        <v>108</v>
      </c>
      <c r="B17" s="16" t="s">
        <v>183</v>
      </c>
      <c r="C17" s="17" t="s">
        <v>31</v>
      </c>
      <c r="D17" s="9" t="s">
        <v>109</v>
      </c>
      <c r="E17" s="9"/>
      <c r="F17" s="9"/>
      <c r="G17" s="9"/>
      <c r="H17" s="9"/>
      <c r="I17" s="9" t="s">
        <v>110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18">
        <v>24536.57</v>
      </c>
      <c r="W17" s="10"/>
      <c r="X17" s="10"/>
      <c r="Y17" s="10"/>
      <c r="Z17" s="10" t="s">
        <v>111</v>
      </c>
      <c r="AA17" s="10"/>
      <c r="AB17" s="10"/>
      <c r="AC17" s="10" t="s">
        <v>111</v>
      </c>
      <c r="AD17" s="33">
        <v>152834.97</v>
      </c>
    </row>
    <row r="18" spans="1:30" s="6" customFormat="1" ht="15.6">
      <c r="A18" s="22"/>
      <c r="B18" s="20"/>
      <c r="C18" s="21"/>
      <c r="D18" s="9" t="s">
        <v>32</v>
      </c>
      <c r="E18" s="9"/>
      <c r="F18" s="9" t="s">
        <v>112</v>
      </c>
      <c r="G18" s="9"/>
      <c r="H18" s="9"/>
      <c r="I18" s="9" t="s">
        <v>113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18">
        <v>80984.66</v>
      </c>
      <c r="W18" s="10" t="s">
        <v>114</v>
      </c>
      <c r="X18" s="10"/>
      <c r="Y18" s="10" t="s">
        <v>114</v>
      </c>
      <c r="Z18" s="10" t="s">
        <v>115</v>
      </c>
      <c r="AA18" s="10"/>
      <c r="AB18" s="10"/>
      <c r="AC18" s="10" t="s">
        <v>115</v>
      </c>
      <c r="AD18" s="34"/>
    </row>
    <row r="19" spans="1:30" s="6" customFormat="1" ht="15.6">
      <c r="A19" s="26" t="s">
        <v>116</v>
      </c>
      <c r="B19" s="23"/>
      <c r="C19" s="21"/>
      <c r="D19" s="9" t="s">
        <v>37</v>
      </c>
      <c r="E19" s="9"/>
      <c r="F19" s="9"/>
      <c r="G19" s="9"/>
      <c r="H19" s="9"/>
      <c r="I19" s="9"/>
      <c r="J19" s="9"/>
      <c r="K19" s="9"/>
      <c r="L19" s="9" t="s">
        <v>117</v>
      </c>
      <c r="M19" s="9" t="s">
        <v>118</v>
      </c>
      <c r="N19" s="9"/>
      <c r="O19" s="9"/>
      <c r="P19" s="9"/>
      <c r="Q19" s="9"/>
      <c r="R19" s="9"/>
      <c r="S19" s="9"/>
      <c r="T19" s="9"/>
      <c r="U19" s="9"/>
      <c r="V19" s="18">
        <v>138746.66</v>
      </c>
      <c r="W19" s="10" t="s">
        <v>119</v>
      </c>
      <c r="X19" s="10"/>
      <c r="Y19" s="10" t="s">
        <v>119</v>
      </c>
      <c r="Z19" s="10" t="s">
        <v>120</v>
      </c>
      <c r="AA19" s="10"/>
      <c r="AB19" s="10" t="s">
        <v>121</v>
      </c>
      <c r="AC19" s="10" t="s">
        <v>122</v>
      </c>
      <c r="AD19" s="34"/>
    </row>
    <row r="20" spans="1:30" s="6" customFormat="1" ht="14.4" customHeight="1">
      <c r="A20" s="9" t="s">
        <v>126</v>
      </c>
      <c r="B20" s="16" t="s">
        <v>183</v>
      </c>
      <c r="C20" s="17" t="s">
        <v>127</v>
      </c>
      <c r="D20" s="11" t="s">
        <v>128</v>
      </c>
      <c r="E20" s="11" t="s">
        <v>129</v>
      </c>
      <c r="F20" s="11"/>
      <c r="G20" s="11"/>
      <c r="H20" s="11"/>
      <c r="I20" s="11"/>
      <c r="J20" s="11"/>
      <c r="K20" s="11"/>
      <c r="L20" s="11" t="s">
        <v>130</v>
      </c>
      <c r="M20" s="11" t="s">
        <v>131</v>
      </c>
      <c r="N20" s="11"/>
      <c r="O20" s="11" t="s">
        <v>132</v>
      </c>
      <c r="P20" s="11"/>
      <c r="Q20" s="11"/>
      <c r="R20" s="11"/>
      <c r="S20" s="11" t="s">
        <v>133</v>
      </c>
      <c r="T20" s="11"/>
      <c r="U20" s="11"/>
      <c r="V20" s="25">
        <v>699848.91</v>
      </c>
      <c r="W20" s="27" t="s">
        <v>134</v>
      </c>
      <c r="X20" s="27"/>
      <c r="Y20" s="27" t="s">
        <v>134</v>
      </c>
      <c r="Z20" s="27" t="s">
        <v>135</v>
      </c>
      <c r="AA20" s="27" t="s">
        <v>136</v>
      </c>
      <c r="AB20" s="27" t="s">
        <v>137</v>
      </c>
      <c r="AC20" s="27" t="s">
        <v>138</v>
      </c>
      <c r="AD20" s="33">
        <f>(V20+V21)/12</f>
        <v>77040.742500000008</v>
      </c>
    </row>
    <row r="21" spans="1:30" s="6" customFormat="1" ht="15.6">
      <c r="A21" s="9" t="s">
        <v>161</v>
      </c>
      <c r="B21" s="23"/>
      <c r="C21" s="24"/>
      <c r="D21" s="11" t="s">
        <v>37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 t="s">
        <v>124</v>
      </c>
      <c r="U21" s="11"/>
      <c r="V21" s="25">
        <v>224640</v>
      </c>
      <c r="W21" s="27"/>
      <c r="X21" s="27"/>
      <c r="Y21" s="27"/>
      <c r="Z21" s="27"/>
      <c r="AA21" s="27" t="s">
        <v>124</v>
      </c>
      <c r="AB21" s="27"/>
      <c r="AC21" s="27" t="s">
        <v>124</v>
      </c>
      <c r="AD21" s="35"/>
    </row>
    <row r="22" spans="1:30" s="6" customFormat="1" ht="30" customHeight="1">
      <c r="A22" s="26" t="s">
        <v>139</v>
      </c>
      <c r="B22" s="28" t="s">
        <v>183</v>
      </c>
      <c r="C22" s="29" t="s">
        <v>140</v>
      </c>
      <c r="D22" s="11" t="s">
        <v>128</v>
      </c>
      <c r="E22" s="11"/>
      <c r="F22" s="11" t="s">
        <v>141</v>
      </c>
      <c r="G22" s="11"/>
      <c r="H22" s="11"/>
      <c r="I22" s="11"/>
      <c r="J22" s="11"/>
      <c r="K22" s="11"/>
      <c r="L22" s="11" t="s">
        <v>142</v>
      </c>
      <c r="M22" s="11" t="s">
        <v>143</v>
      </c>
      <c r="N22" s="11" t="s">
        <v>41</v>
      </c>
      <c r="O22" s="11" t="s">
        <v>144</v>
      </c>
      <c r="P22" s="11"/>
      <c r="Q22" s="11" t="s">
        <v>34</v>
      </c>
      <c r="R22" s="11" t="s">
        <v>145</v>
      </c>
      <c r="S22" s="11" t="s">
        <v>146</v>
      </c>
      <c r="T22" s="11"/>
      <c r="U22" s="11"/>
      <c r="V22" s="25">
        <v>1738469.79</v>
      </c>
      <c r="W22" s="27" t="s">
        <v>147</v>
      </c>
      <c r="X22" s="27"/>
      <c r="Y22" s="27" t="s">
        <v>147</v>
      </c>
      <c r="Z22" s="27" t="s">
        <v>148</v>
      </c>
      <c r="AA22" s="27" t="s">
        <v>149</v>
      </c>
      <c r="AB22" s="27" t="s">
        <v>150</v>
      </c>
      <c r="AC22" s="27" t="s">
        <v>151</v>
      </c>
      <c r="AD22" s="36">
        <v>151549.15</v>
      </c>
    </row>
    <row r="23" spans="1:30" s="6" customFormat="1" ht="30" customHeight="1">
      <c r="A23" s="26" t="s">
        <v>152</v>
      </c>
      <c r="B23" s="28" t="s">
        <v>183</v>
      </c>
      <c r="C23" s="38" t="s">
        <v>125</v>
      </c>
      <c r="D23" s="11" t="s">
        <v>37</v>
      </c>
      <c r="E23" s="11"/>
      <c r="F23" s="11"/>
      <c r="G23" s="11"/>
      <c r="H23" s="11"/>
      <c r="I23" s="11"/>
      <c r="J23" s="11"/>
      <c r="K23" s="11"/>
      <c r="L23" s="11" t="s">
        <v>153</v>
      </c>
      <c r="M23" s="11" t="s">
        <v>57</v>
      </c>
      <c r="N23" s="11"/>
      <c r="O23" s="11" t="s">
        <v>154</v>
      </c>
      <c r="P23" s="11"/>
      <c r="Q23" s="11"/>
      <c r="R23" s="11"/>
      <c r="S23" s="11" t="s">
        <v>33</v>
      </c>
      <c r="T23" s="11"/>
      <c r="U23" s="11"/>
      <c r="V23" s="25">
        <v>226594.42</v>
      </c>
      <c r="W23" s="27" t="s">
        <v>155</v>
      </c>
      <c r="X23" s="27" t="s">
        <v>156</v>
      </c>
      <c r="Y23" s="27" t="s">
        <v>157</v>
      </c>
      <c r="Z23" s="27" t="s">
        <v>158</v>
      </c>
      <c r="AA23" s="27"/>
      <c r="AB23" s="27" t="s">
        <v>159</v>
      </c>
      <c r="AC23" s="27" t="s">
        <v>160</v>
      </c>
      <c r="AD23" s="36">
        <v>176370.96</v>
      </c>
    </row>
    <row r="24" spans="1:30" s="6" customFormat="1" ht="15.6">
      <c r="A24" s="30" t="s">
        <v>162</v>
      </c>
      <c r="B24" s="16" t="s">
        <v>183</v>
      </c>
      <c r="C24" s="39" t="s">
        <v>163</v>
      </c>
      <c r="D24" s="11" t="s">
        <v>37</v>
      </c>
      <c r="E24" s="11"/>
      <c r="F24" s="11"/>
      <c r="G24" s="11"/>
      <c r="H24" s="11"/>
      <c r="I24" s="11"/>
      <c r="J24" s="11"/>
      <c r="K24" s="11"/>
      <c r="L24" s="11" t="s">
        <v>164</v>
      </c>
      <c r="M24" s="11" t="s">
        <v>57</v>
      </c>
      <c r="N24" s="11"/>
      <c r="O24" s="11"/>
      <c r="P24" s="11"/>
      <c r="Q24" s="11"/>
      <c r="R24" s="11"/>
      <c r="S24" s="11" t="s">
        <v>165</v>
      </c>
      <c r="T24" s="11"/>
      <c r="U24" s="11"/>
      <c r="V24" s="25">
        <v>147685.07999999999</v>
      </c>
      <c r="W24" s="27" t="s">
        <v>166</v>
      </c>
      <c r="X24" s="27" t="s">
        <v>167</v>
      </c>
      <c r="Y24" s="27" t="s">
        <v>168</v>
      </c>
      <c r="Z24" s="27" t="s">
        <v>169</v>
      </c>
      <c r="AA24" s="27"/>
      <c r="AB24" s="27" t="s">
        <v>121</v>
      </c>
      <c r="AC24" s="27" t="s">
        <v>170</v>
      </c>
      <c r="AD24" s="36">
        <f>(V24+V25)/12</f>
        <v>66696.165833333333</v>
      </c>
    </row>
    <row r="25" spans="1:30" s="6" customFormat="1" ht="15.6">
      <c r="A25" s="31"/>
      <c r="B25" s="23"/>
      <c r="C25" s="40"/>
      <c r="D25" s="11" t="s">
        <v>109</v>
      </c>
      <c r="E25" s="11"/>
      <c r="F25" s="11"/>
      <c r="G25" s="11" t="s">
        <v>28</v>
      </c>
      <c r="H25" s="11" t="s">
        <v>29</v>
      </c>
      <c r="I25" s="11"/>
      <c r="J25" s="11"/>
      <c r="K25" s="11" t="s">
        <v>34</v>
      </c>
      <c r="L25" s="11" t="s">
        <v>171</v>
      </c>
      <c r="M25" s="11" t="s">
        <v>172</v>
      </c>
      <c r="N25" s="11"/>
      <c r="O25" s="11"/>
      <c r="P25" s="11"/>
      <c r="Q25" s="11"/>
      <c r="R25" s="11" t="s">
        <v>173</v>
      </c>
      <c r="S25" s="11"/>
      <c r="T25" s="11"/>
      <c r="U25" s="11"/>
      <c r="V25" s="25">
        <v>652668.91</v>
      </c>
      <c r="W25" s="27" t="s">
        <v>174</v>
      </c>
      <c r="X25" s="27" t="s">
        <v>175</v>
      </c>
      <c r="Y25" s="27" t="s">
        <v>176</v>
      </c>
      <c r="Z25" s="27" t="s">
        <v>177</v>
      </c>
      <c r="AA25" s="27" t="s">
        <v>178</v>
      </c>
      <c r="AB25" s="27" t="s">
        <v>179</v>
      </c>
      <c r="AC25" s="27" t="s">
        <v>180</v>
      </c>
      <c r="AD25" s="37"/>
    </row>
  </sheetData>
  <mergeCells count="22">
    <mergeCell ref="B24:B25"/>
    <mergeCell ref="B20:B21"/>
    <mergeCell ref="B8:B10"/>
    <mergeCell ref="B11:B13"/>
    <mergeCell ref="B14:B16"/>
    <mergeCell ref="B17:B19"/>
    <mergeCell ref="C4:AG5"/>
    <mergeCell ref="AD8:AD10"/>
    <mergeCell ref="C14:C16"/>
    <mergeCell ref="AD14:AD16"/>
    <mergeCell ref="A14:A15"/>
    <mergeCell ref="A17:A18"/>
    <mergeCell ref="AD17:AD19"/>
    <mergeCell ref="C17:C19"/>
    <mergeCell ref="C8:C10"/>
    <mergeCell ref="A8:A10"/>
    <mergeCell ref="A11:A13"/>
    <mergeCell ref="C11:C13"/>
    <mergeCell ref="AD11:AD13"/>
    <mergeCell ref="AD20:AD21"/>
    <mergeCell ref="C24:C25"/>
    <mergeCell ref="C20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2020-12-23T12:31:20Z</dcterms:modified>
</cp:coreProperties>
</file>